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3880" windowHeight="9750"/>
  </bookViews>
  <sheets>
    <sheet name="Calculation" sheetId="1" r:id="rId1"/>
  </sheets>
  <calcPr calcId="145621"/>
</workbook>
</file>

<file path=xl/calcChain.xml><?xml version="1.0" encoding="utf-8"?>
<calcChain xmlns="http://schemas.openxmlformats.org/spreadsheetml/2006/main">
  <c r="J3" i="1" l="1"/>
  <c r="N3" i="1" s="1"/>
  <c r="N4" i="1" s="1"/>
</calcChain>
</file>

<file path=xl/sharedStrings.xml><?xml version="1.0" encoding="utf-8"?>
<sst xmlns="http://schemas.openxmlformats.org/spreadsheetml/2006/main" count="32" uniqueCount="21">
  <si>
    <t>Exposed</t>
  </si>
  <si>
    <t>Normal</t>
  </si>
  <si>
    <t>Well shielded</t>
  </si>
  <si>
    <t>Requires input</t>
  </si>
  <si>
    <t>3 or More Stories</t>
  </si>
  <si>
    <t>Two Story</t>
  </si>
  <si>
    <t>Single Story</t>
  </si>
  <si>
    <t>Shielding</t>
  </si>
  <si>
    <t>=</t>
  </si>
  <si>
    <t>Pre Minimum</t>
  </si>
  <si>
    <t>Number of Stories</t>
  </si>
  <si>
    <t>X</t>
  </si>
  <si>
    <t>+</t>
  </si>
  <si>
    <t>N-Factor Table 2-136 for  Final Ventilation Rate*</t>
  </si>
  <si>
    <r>
      <t>BTL (CFM</t>
    </r>
    <r>
      <rPr>
        <b/>
        <vertAlign val="subscript"/>
        <sz val="11"/>
        <color theme="1"/>
        <rFont val="Calibri"/>
        <family val="2"/>
      </rPr>
      <t>50</t>
    </r>
    <r>
      <rPr>
        <b/>
        <sz val="11"/>
        <color theme="1"/>
        <rFont val="Calibri"/>
        <family val="2"/>
      </rPr>
      <t>)</t>
    </r>
  </si>
  <si>
    <t>N Factor</t>
  </si>
  <si>
    <t>CFM</t>
  </si>
  <si>
    <t>#B+1/P)</t>
  </si>
  <si>
    <t>(7.5</t>
  </si>
  <si>
    <r>
      <t>Floor FT</t>
    </r>
    <r>
      <rPr>
        <b/>
        <vertAlign val="superscript"/>
        <sz val="11"/>
        <color theme="1"/>
        <rFont val="Calibri"/>
        <family val="2"/>
      </rPr>
      <t>2</t>
    </r>
  </si>
  <si>
    <t>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</si>
</sst>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vertAlign val="sub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3" fontId="0" fillId="0" borderId="1" xfId="1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11">
    <cellStyle name="Bold text" xfId="1"/>
    <cellStyle name="Col header" xfId="2"/>
    <cellStyle name="Comma" xfId="10" builtinId="3"/>
    <cellStyle name="Date" xfId="3"/>
    <cellStyle name="Date &amp; time" xfId="4"/>
    <cellStyle name="Money" xfId="5"/>
    <cellStyle name="Normal" xfId="0" builtinId="0"/>
    <cellStyle name="Number" xfId="6"/>
    <cellStyle name="Percentage" xfId="7"/>
    <cellStyle name="Text" xfId="8"/>
    <cellStyle name="Time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showGridLines="0" tabSelected="1" workbookViewId="0"/>
  </sheetViews>
  <sheetFormatPr defaultRowHeight="15" x14ac:dyDescent="0.25"/>
  <cols>
    <col min="1" max="2" width="9.140625" style="1"/>
    <col min="3" max="3" width="2.7109375" style="1" customWidth="1"/>
    <col min="4" max="4" width="9.140625" style="1"/>
    <col min="5" max="5" width="2" style="1" customWidth="1"/>
    <col min="6" max="6" width="9.140625" style="1"/>
    <col min="7" max="7" width="2" style="1" customWidth="1"/>
    <col min="8" max="8" width="9.5703125" style="1" customWidth="1"/>
    <col min="9" max="9" width="2.42578125" style="1" customWidth="1"/>
    <col min="10" max="10" width="8.28515625" style="1" customWidth="1"/>
    <col min="11" max="11" width="2.42578125" style="1" customWidth="1"/>
    <col min="12" max="12" width="10" style="1" customWidth="1"/>
    <col min="13" max="13" width="2.28515625" style="1" customWidth="1"/>
    <col min="14" max="14" width="12.85546875" style="1" customWidth="1"/>
    <col min="16" max="16" width="13.140625" customWidth="1"/>
    <col min="17" max="17" width="11.7109375" customWidth="1"/>
    <col min="18" max="18" width="10.85546875" customWidth="1"/>
    <col min="19" max="19" width="11.42578125" customWidth="1"/>
    <col min="22" max="23" width="0" hidden="1" customWidth="1"/>
  </cols>
  <sheetData>
    <row r="1" spans="2:23" x14ac:dyDescent="0.25">
      <c r="V1" t="s">
        <v>20</v>
      </c>
      <c r="W1" t="s">
        <v>20</v>
      </c>
    </row>
    <row r="2" spans="2:23" ht="18" x14ac:dyDescent="0.25">
      <c r="B2" s="9">
        <v>0.03</v>
      </c>
      <c r="C2" s="9" t="s">
        <v>11</v>
      </c>
      <c r="D2" s="9" t="s">
        <v>19</v>
      </c>
      <c r="E2" s="9" t="s">
        <v>12</v>
      </c>
      <c r="F2" s="9" t="s">
        <v>18</v>
      </c>
      <c r="G2" s="9" t="s">
        <v>11</v>
      </c>
      <c r="H2" s="9" t="s">
        <v>17</v>
      </c>
      <c r="I2" s="9" t="s">
        <v>8</v>
      </c>
      <c r="J2" s="9" t="s">
        <v>16</v>
      </c>
      <c r="K2" s="9" t="s">
        <v>11</v>
      </c>
      <c r="L2" s="9" t="s">
        <v>15</v>
      </c>
      <c r="M2" s="9" t="s">
        <v>8</v>
      </c>
      <c r="N2" s="9" t="s">
        <v>14</v>
      </c>
      <c r="P2" s="14" t="s">
        <v>13</v>
      </c>
      <c r="Q2" s="14"/>
      <c r="R2" s="14"/>
      <c r="S2" s="14"/>
      <c r="V2">
        <v>1</v>
      </c>
      <c r="W2">
        <v>11.7</v>
      </c>
    </row>
    <row r="3" spans="2:23" ht="20.25" customHeight="1" x14ac:dyDescent="0.25">
      <c r="B3" s="6">
        <v>0.03</v>
      </c>
      <c r="C3" s="6" t="s">
        <v>11</v>
      </c>
      <c r="D3" s="13">
        <v>880</v>
      </c>
      <c r="E3" s="6" t="s">
        <v>12</v>
      </c>
      <c r="F3" s="6">
        <v>7.5</v>
      </c>
      <c r="G3" s="6" t="s">
        <v>11</v>
      </c>
      <c r="H3" s="4">
        <v>3</v>
      </c>
      <c r="I3" s="6" t="s">
        <v>8</v>
      </c>
      <c r="J3" s="10">
        <f>IF(H3="Select","",(B3*D3)+(F3*H3))</f>
        <v>48.9</v>
      </c>
      <c r="K3" s="6" t="s">
        <v>11</v>
      </c>
      <c r="L3" s="4">
        <v>13</v>
      </c>
      <c r="M3" s="6" t="s">
        <v>8</v>
      </c>
      <c r="N3" s="11">
        <f>IF(L3="Select","",J3*L3)</f>
        <v>635.69999999999993</v>
      </c>
      <c r="P3" s="8"/>
      <c r="Q3" s="15" t="s">
        <v>10</v>
      </c>
      <c r="R3" s="15"/>
      <c r="S3" s="15"/>
      <c r="V3">
        <v>2</v>
      </c>
      <c r="W3">
        <v>13</v>
      </c>
    </row>
    <row r="4" spans="2:23" ht="30" x14ac:dyDescent="0.25">
      <c r="L4" s="7" t="s">
        <v>9</v>
      </c>
      <c r="M4" s="6" t="s">
        <v>8</v>
      </c>
      <c r="N4" s="12">
        <f>IF(N3="","",N3*1.1)</f>
        <v>699.27</v>
      </c>
      <c r="P4" s="5" t="s">
        <v>7</v>
      </c>
      <c r="Q4" s="5" t="s">
        <v>6</v>
      </c>
      <c r="R4" s="5" t="s">
        <v>5</v>
      </c>
      <c r="S4" s="5" t="s">
        <v>4</v>
      </c>
      <c r="V4">
        <v>3</v>
      </c>
      <c r="W4">
        <v>13.3</v>
      </c>
    </row>
    <row r="5" spans="2:23" ht="18" customHeight="1" x14ac:dyDescent="0.25">
      <c r="B5" s="4"/>
      <c r="C5" s="16" t="s">
        <v>3</v>
      </c>
      <c r="D5" s="16"/>
      <c r="E5" s="16"/>
      <c r="F5" s="16"/>
      <c r="P5" s="3" t="s">
        <v>2</v>
      </c>
      <c r="Q5" s="2">
        <v>22.2</v>
      </c>
      <c r="R5" s="2">
        <v>17.8</v>
      </c>
      <c r="S5" s="2">
        <v>15.5</v>
      </c>
      <c r="V5">
        <v>4</v>
      </c>
      <c r="W5">
        <v>14.8</v>
      </c>
    </row>
    <row r="6" spans="2:23" x14ac:dyDescent="0.25">
      <c r="P6" s="3" t="s">
        <v>1</v>
      </c>
      <c r="Q6" s="2">
        <v>18.5</v>
      </c>
      <c r="R6" s="2">
        <v>14.8</v>
      </c>
      <c r="S6" s="2">
        <v>13</v>
      </c>
      <c r="V6">
        <v>5</v>
      </c>
      <c r="W6">
        <v>15.5</v>
      </c>
    </row>
    <row r="7" spans="2:23" x14ac:dyDescent="0.25">
      <c r="P7" s="3" t="s">
        <v>0</v>
      </c>
      <c r="Q7" s="2">
        <v>16.7</v>
      </c>
      <c r="R7" s="2">
        <v>13.3</v>
      </c>
      <c r="S7" s="2">
        <v>11.7</v>
      </c>
      <c r="V7">
        <v>6</v>
      </c>
      <c r="W7">
        <v>16.7</v>
      </c>
    </row>
    <row r="8" spans="2:23" x14ac:dyDescent="0.25">
      <c r="V8">
        <v>7</v>
      </c>
      <c r="W8">
        <v>17.8</v>
      </c>
    </row>
    <row r="9" spans="2:23" x14ac:dyDescent="0.25">
      <c r="V9">
        <v>8</v>
      </c>
      <c r="W9">
        <v>18.5</v>
      </c>
    </row>
    <row r="10" spans="2:23" x14ac:dyDescent="0.25">
      <c r="W10">
        <v>22.2</v>
      </c>
    </row>
  </sheetData>
  <mergeCells count="3">
    <mergeCell ref="P2:S2"/>
    <mergeCell ref="Q3:S3"/>
    <mergeCell ref="C5:F5"/>
  </mergeCells>
  <dataValidations count="2">
    <dataValidation type="list" allowBlank="1" showInputMessage="1" showErrorMessage="1" prompt="Input either the number of bedrooms + 1 or the number of occupants, which ever is greatest.." sqref="H3">
      <formula1>$V$1:$V$9</formula1>
    </dataValidation>
    <dataValidation type="list" allowBlank="1" showInputMessage="1" showErrorMessage="1" prompt="Select the value from the table that most accurately represents the home." sqref="L3">
      <formula1>$W$1:$W$10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C.T. Loyd</dc:creator>
  <cp:lastModifiedBy>Manning, Terry</cp:lastModifiedBy>
  <dcterms:created xsi:type="dcterms:W3CDTF">2016-05-11T20:45:39Z</dcterms:created>
  <dcterms:modified xsi:type="dcterms:W3CDTF">2016-07-20T14:36:59Z</dcterms:modified>
</cp:coreProperties>
</file>